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e\Desktop\"/>
    </mc:Choice>
  </mc:AlternateContent>
  <bookViews>
    <workbookView xWindow="0" yWindow="0" windowWidth="16395" windowHeight="6045"/>
  </bookViews>
  <sheets>
    <sheet name="base consistance" sheetId="2" r:id="rId1"/>
    <sheet name="Feuil1" sheetId="1" r:id="rId2"/>
  </sheets>
  <definedNames>
    <definedName name="_xlnm._FilterDatabase" localSheetId="0" hidden="1">'base consistance'!$A$3:$N$13</definedName>
    <definedName name="_xlnm.Criteria" localSheetId="0">'base consistance'!#REF!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L9" i="2" l="1"/>
  <c r="M9" i="2" s="1"/>
  <c r="L6" i="2"/>
  <c r="M6" i="2" s="1"/>
  <c r="L8" i="2"/>
  <c r="M8" i="2" s="1"/>
  <c r="L5" i="2"/>
  <c r="M5" i="2" s="1"/>
  <c r="L4" i="2"/>
  <c r="M4" i="2" s="1"/>
  <c r="G7" i="2" l="1"/>
  <c r="K9" i="2"/>
  <c r="K8" i="2"/>
  <c r="F12" i="2" l="1"/>
  <c r="G12" i="2"/>
  <c r="L7" i="2"/>
  <c r="K7" i="2" s="1"/>
  <c r="L12" i="2" l="1"/>
  <c r="M7" i="2"/>
  <c r="B1" i="2" s="1"/>
</calcChain>
</file>

<file path=xl/sharedStrings.xml><?xml version="1.0" encoding="utf-8"?>
<sst xmlns="http://schemas.openxmlformats.org/spreadsheetml/2006/main" count="26" uniqueCount="22">
  <si>
    <t>Quantité</t>
  </si>
  <si>
    <t>Produit</t>
  </si>
  <si>
    <t>Prix</t>
  </si>
  <si>
    <t>Quantité/ml</t>
  </si>
  <si>
    <t>Quantité utilisée
en ml</t>
  </si>
  <si>
    <t>Prix de revient</t>
  </si>
  <si>
    <t>BEURRE Karité Bio</t>
  </si>
  <si>
    <t>BTMS</t>
  </si>
  <si>
    <t>Cosgard</t>
  </si>
  <si>
    <t>Huile de Coco</t>
  </si>
  <si>
    <t>Quantité utilisée en G</t>
  </si>
  <si>
    <t>Densité</t>
  </si>
  <si>
    <t>Quantité en g</t>
  </si>
  <si>
    <t>Eau</t>
  </si>
  <si>
    <t>% Utilisé
recette (en %)</t>
  </si>
  <si>
    <t>Max</t>
  </si>
  <si>
    <t>% eau autom</t>
  </si>
  <si>
    <t>gouttes</t>
  </si>
  <si>
    <t>A</t>
  </si>
  <si>
    <t>C</t>
  </si>
  <si>
    <t>B</t>
  </si>
  <si>
    <t>fragrance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</si>
</sst>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10" fontId="0" fillId="0" borderId="0" xfId="1" applyNumberFormat="1" applyFont="1"/>
    <xf numFmtId="2" fontId="0" fillId="0" borderId="0" xfId="1" applyNumberFormat="1" applyFont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2" fontId="0" fillId="0" borderId="3" xfId="0" applyNumberFormat="1" applyBorder="1"/>
    <xf numFmtId="10" fontId="0" fillId="0" borderId="4" xfId="0" applyNumberFormat="1" applyFill="1" applyBorder="1" applyAlignment="1">
      <alignment horizontal="center" vertical="center" wrapText="1"/>
    </xf>
    <xf numFmtId="2" fontId="0" fillId="0" borderId="5" xfId="1" applyNumberFormat="1" applyFont="1" applyFill="1" applyBorder="1"/>
    <xf numFmtId="2" fontId="0" fillId="0" borderId="6" xfId="0" applyNumberFormat="1" applyFill="1" applyBorder="1"/>
    <xf numFmtId="10" fontId="0" fillId="0" borderId="7" xfId="0" applyNumberFormat="1" applyFill="1" applyBorder="1" applyAlignment="1">
      <alignment horizontal="center" vertical="center" wrapText="1"/>
    </xf>
    <xf numFmtId="2" fontId="0" fillId="0" borderId="8" xfId="1" applyNumberFormat="1" applyFont="1" applyFill="1" applyBorder="1"/>
    <xf numFmtId="2" fontId="0" fillId="0" borderId="0" xfId="0" applyNumberFormat="1" applyBorder="1"/>
  </cellXfs>
  <cellStyles count="2">
    <cellStyle name="Normal" xfId="0" builtinId="0"/>
    <cellStyle name="Pourcentage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2" sqref="B2"/>
    </sheetView>
  </sheetViews>
  <sheetFormatPr baseColWidth="10" defaultRowHeight="15" x14ac:dyDescent="0.25"/>
  <cols>
    <col min="1" max="1" width="13.85546875" customWidth="1"/>
    <col min="2" max="2" width="26.5703125" customWidth="1"/>
    <col min="3" max="5" width="0.42578125" hidden="1" customWidth="1"/>
    <col min="6" max="6" width="0.42578125" style="2" hidden="1" customWidth="1"/>
    <col min="7" max="7" width="6.7109375" style="2" customWidth="1"/>
    <col min="8" max="11" width="0.140625" customWidth="1"/>
    <col min="12" max="12" width="11.42578125" customWidth="1"/>
    <col min="13" max="13" width="11.42578125" hidden="1" customWidth="1"/>
    <col min="14" max="16" width="0" hidden="1" customWidth="1"/>
  </cols>
  <sheetData>
    <row r="1" spans="1:15" x14ac:dyDescent="0.25">
      <c r="A1" t="s">
        <v>5</v>
      </c>
      <c r="B1" s="3">
        <f>SUM(M4:M9)</f>
        <v>1.2048095238095238</v>
      </c>
    </row>
    <row r="2" spans="1:15" ht="15.75" thickBot="1" x14ac:dyDescent="0.3">
      <c r="A2" t="s">
        <v>0</v>
      </c>
      <c r="B2">
        <v>150</v>
      </c>
      <c r="O2" s="3"/>
    </row>
    <row r="3" spans="1:15" ht="54" customHeight="1" x14ac:dyDescent="0.25">
      <c r="B3" s="4" t="s">
        <v>1</v>
      </c>
      <c r="C3" s="4" t="s">
        <v>2</v>
      </c>
      <c r="D3" s="4" t="s">
        <v>3</v>
      </c>
      <c r="E3" s="11" t="s">
        <v>12</v>
      </c>
      <c r="F3" s="15" t="s">
        <v>14</v>
      </c>
      <c r="G3" s="18" t="s">
        <v>16</v>
      </c>
      <c r="H3" s="13" t="s">
        <v>11</v>
      </c>
      <c r="I3" s="13"/>
      <c r="J3" s="13"/>
      <c r="K3" s="5" t="s">
        <v>4</v>
      </c>
      <c r="L3" s="5" t="s">
        <v>10</v>
      </c>
      <c r="M3" s="4" t="s">
        <v>5</v>
      </c>
      <c r="N3" s="1" t="s">
        <v>15</v>
      </c>
      <c r="O3" s="1" t="s">
        <v>17</v>
      </c>
    </row>
    <row r="4" spans="1:15" x14ac:dyDescent="0.25">
      <c r="A4" t="s">
        <v>18</v>
      </c>
      <c r="B4" s="6" t="s">
        <v>6</v>
      </c>
      <c r="C4" s="7">
        <v>14.5</v>
      </c>
      <c r="D4" s="6"/>
      <c r="E4" s="12">
        <v>500</v>
      </c>
      <c r="F4" s="16"/>
      <c r="G4" s="19">
        <v>5</v>
      </c>
      <c r="H4" s="14"/>
      <c r="I4" s="14"/>
      <c r="J4" s="14"/>
      <c r="K4" s="8">
        <f t="shared" ref="K4:K9" si="0">IF(H4="",0,L4*H4)</f>
        <v>0</v>
      </c>
      <c r="L4" s="7">
        <f t="shared" ref="L4:L6" si="1">G4*$B$2/100</f>
        <v>7.5</v>
      </c>
      <c r="M4" s="7">
        <f t="shared" ref="M4:M9" si="2">IF(H4="",(C4/E4)*L4,(C4/D4)/H4*L4)</f>
        <v>0.2175</v>
      </c>
      <c r="N4" s="1"/>
    </row>
    <row r="5" spans="1:15" x14ac:dyDescent="0.25">
      <c r="A5" t="s">
        <v>18</v>
      </c>
      <c r="B5" s="6" t="s">
        <v>7</v>
      </c>
      <c r="C5" s="7">
        <v>9.5</v>
      </c>
      <c r="D5" s="6"/>
      <c r="E5" s="12">
        <v>250</v>
      </c>
      <c r="F5" s="16"/>
      <c r="G5" s="19">
        <v>8</v>
      </c>
      <c r="H5" s="14"/>
      <c r="I5" s="14"/>
      <c r="J5" s="14"/>
      <c r="K5" s="8">
        <f t="shared" si="0"/>
        <v>0</v>
      </c>
      <c r="L5" s="7">
        <f t="shared" si="1"/>
        <v>12</v>
      </c>
      <c r="M5" s="7">
        <f t="shared" si="2"/>
        <v>0.45599999999999996</v>
      </c>
      <c r="N5" s="1"/>
    </row>
    <row r="6" spans="1:15" x14ac:dyDescent="0.25">
      <c r="A6" t="s">
        <v>18</v>
      </c>
      <c r="B6" s="6" t="s">
        <v>9</v>
      </c>
      <c r="C6" s="7">
        <v>9</v>
      </c>
      <c r="D6" s="6"/>
      <c r="E6" s="12">
        <v>1000</v>
      </c>
      <c r="F6" s="16"/>
      <c r="G6" s="19">
        <v>5</v>
      </c>
      <c r="H6" s="14"/>
      <c r="I6" s="14"/>
      <c r="J6" s="14"/>
      <c r="K6" s="8">
        <f t="shared" si="0"/>
        <v>0</v>
      </c>
      <c r="L6" s="7">
        <f t="shared" si="1"/>
        <v>7.5</v>
      </c>
      <c r="M6" s="7">
        <f t="shared" si="2"/>
        <v>6.7499999999999991E-2</v>
      </c>
      <c r="N6" s="1"/>
    </row>
    <row r="7" spans="1:15" x14ac:dyDescent="0.25">
      <c r="A7" t="s">
        <v>20</v>
      </c>
      <c r="B7" s="6" t="s">
        <v>13</v>
      </c>
      <c r="C7" s="7">
        <v>0</v>
      </c>
      <c r="D7" s="6">
        <v>100</v>
      </c>
      <c r="E7" s="12"/>
      <c r="F7" s="16"/>
      <c r="G7" s="19">
        <f>100-(SUM(G4:G6)+SUM(G8:G11))</f>
        <v>80.400000000000006</v>
      </c>
      <c r="H7" s="14">
        <v>1</v>
      </c>
      <c r="I7" s="14"/>
      <c r="J7" s="14"/>
      <c r="K7" s="8">
        <f t="shared" si="0"/>
        <v>120.6</v>
      </c>
      <c r="L7" s="7">
        <f>IF(I7="x",F7,G7*$B$2/100)</f>
        <v>120.6</v>
      </c>
      <c r="M7" s="7">
        <f t="shared" si="2"/>
        <v>0</v>
      </c>
      <c r="N7" s="1"/>
    </row>
    <row r="8" spans="1:15" x14ac:dyDescent="0.25">
      <c r="A8" t="s">
        <v>19</v>
      </c>
      <c r="B8" s="6" t="s">
        <v>8</v>
      </c>
      <c r="C8" s="7">
        <v>5.5</v>
      </c>
      <c r="D8" s="6">
        <v>100</v>
      </c>
      <c r="E8" s="12"/>
      <c r="F8" s="16"/>
      <c r="G8" s="19">
        <v>0.6</v>
      </c>
      <c r="H8" s="14">
        <v>1.05</v>
      </c>
      <c r="I8" s="14"/>
      <c r="J8" s="14"/>
      <c r="K8" s="8">
        <f t="shared" si="0"/>
        <v>0.94500000000000006</v>
      </c>
      <c r="L8" s="7">
        <f t="shared" ref="L8:L9" si="3">G8*$B$2/100</f>
        <v>0.9</v>
      </c>
      <c r="M8" s="7">
        <f t="shared" si="2"/>
        <v>4.7142857142857146E-2</v>
      </c>
      <c r="N8" s="1"/>
    </row>
    <row r="9" spans="1:15" x14ac:dyDescent="0.25">
      <c r="A9" t="s">
        <v>19</v>
      </c>
      <c r="B9" s="6" t="s">
        <v>21</v>
      </c>
      <c r="C9" s="7">
        <v>5</v>
      </c>
      <c r="D9" s="6">
        <v>20</v>
      </c>
      <c r="E9" s="12"/>
      <c r="F9" s="16"/>
      <c r="G9" s="19">
        <v>1</v>
      </c>
      <c r="H9" s="14">
        <v>0.9</v>
      </c>
      <c r="I9" s="14"/>
      <c r="J9" s="14"/>
      <c r="K9" s="8">
        <f t="shared" si="0"/>
        <v>1.35</v>
      </c>
      <c r="L9" s="7">
        <f t="shared" si="3"/>
        <v>1.5</v>
      </c>
      <c r="M9" s="7">
        <f t="shared" si="2"/>
        <v>0.41666666666666669</v>
      </c>
      <c r="N9" s="1"/>
    </row>
    <row r="10" spans="1:15" ht="15.75" thickBot="1" x14ac:dyDescent="0.3">
      <c r="B10" s="6"/>
      <c r="C10" s="7"/>
      <c r="D10" s="6"/>
      <c r="E10" s="12"/>
      <c r="F10" s="17"/>
      <c r="G10" s="19"/>
      <c r="H10" s="14"/>
      <c r="I10" s="20"/>
      <c r="J10" s="20"/>
      <c r="L10" s="7"/>
      <c r="M10" s="7"/>
      <c r="N10" s="1"/>
    </row>
    <row r="11" spans="1:15" x14ac:dyDescent="0.25">
      <c r="C11" s="3"/>
      <c r="F11" s="10"/>
      <c r="G11" s="10"/>
      <c r="H11" s="3"/>
      <c r="I11" s="3"/>
      <c r="J11" s="3"/>
      <c r="L11" s="3"/>
      <c r="M11" s="3"/>
    </row>
    <row r="12" spans="1:15" x14ac:dyDescent="0.25">
      <c r="C12" s="3"/>
      <c r="F12" s="10">
        <f>SUM(F4:F9)</f>
        <v>0</v>
      </c>
      <c r="G12" s="10">
        <f>SUM(G4:G11)</f>
        <v>100</v>
      </c>
      <c r="H12" s="3"/>
      <c r="I12" s="3"/>
      <c r="J12" s="3"/>
      <c r="L12" s="3">
        <f>SUM(L4:L11)</f>
        <v>150</v>
      </c>
      <c r="M12" s="3"/>
    </row>
    <row r="13" spans="1:15" x14ac:dyDescent="0.25">
      <c r="C13" s="3"/>
      <c r="F13" s="9"/>
      <c r="G13" s="9"/>
      <c r="H13" s="3"/>
      <c r="I13" s="3"/>
      <c r="J13" s="3"/>
      <c r="L13" s="3"/>
      <c r="M13" s="3"/>
    </row>
    <row r="14" spans="1:15" x14ac:dyDescent="0.25">
      <c r="C14" s="3"/>
      <c r="F14" s="9"/>
      <c r="G14" s="9"/>
      <c r="H14" s="3"/>
      <c r="I14" s="3"/>
      <c r="J14" s="3"/>
      <c r="L14" s="3"/>
      <c r="M14" s="3"/>
    </row>
    <row r="15" spans="1:15" x14ac:dyDescent="0.25">
      <c r="G15" s="3"/>
    </row>
    <row r="16" spans="1:15" x14ac:dyDescent="0.25">
      <c r="G16" s="3"/>
    </row>
  </sheetData>
  <sortState ref="A9:M42">
    <sortCondition ref="A4:A42"/>
  </sortState>
  <conditionalFormatting sqref="F12:G12">
    <cfRule type="cellIs" dxfId="7" priority="9" operator="equal">
      <formula>100</formula>
    </cfRule>
    <cfRule type="cellIs" dxfId="6" priority="10" operator="lessThan">
      <formula>100</formula>
    </cfRule>
  </conditionalFormatting>
  <conditionalFormatting sqref="L4:L10">
    <cfRule type="cellIs" dxfId="5" priority="8" operator="greaterThan">
      <formula>0</formula>
    </cfRule>
  </conditionalFormatting>
  <conditionalFormatting sqref="G3:G10 L3:L10">
    <cfRule type="cellIs" dxfId="4" priority="4" operator="greaterThan">
      <formula>0</formula>
    </cfRule>
  </conditionalFormatting>
  <conditionalFormatting sqref="G9">
    <cfRule type="expression" dxfId="3" priority="34">
      <formula>G9:G30&gt;N9:N30</formula>
    </cfRule>
  </conditionalFormatting>
  <conditionalFormatting sqref="G7:G8">
    <cfRule type="expression" dxfId="2" priority="35">
      <formula>G7:G29&gt;N7:N29</formula>
    </cfRule>
  </conditionalFormatting>
  <conditionalFormatting sqref="G6">
    <cfRule type="expression" dxfId="1" priority="36">
      <formula>G6:G18&gt;N6:N18</formula>
    </cfRule>
  </conditionalFormatting>
  <conditionalFormatting sqref="G4:G5">
    <cfRule type="expression" dxfId="0" priority="37">
      <formula>G4:G14&gt;N4:N14</formula>
    </cfRule>
  </conditionalFormatting>
  <pageMargins left="0.7" right="0.7" top="0.75" bottom="0.75" header="0.3" footer="0.3"/>
  <pageSetup paperSize="0" orientation="portrait" r:id="rId1"/>
  <ignoredErrors>
    <ignoredError sqref="L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consistance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mercatoris</dc:creator>
  <cp:lastModifiedBy>Windows User</cp:lastModifiedBy>
  <dcterms:created xsi:type="dcterms:W3CDTF">2016-11-23T09:27:58Z</dcterms:created>
  <dcterms:modified xsi:type="dcterms:W3CDTF">2019-12-30T10:07:25Z</dcterms:modified>
</cp:coreProperties>
</file>