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m\Desktop\blog\"/>
    </mc:Choice>
  </mc:AlternateContent>
  <xr:revisionPtr revIDLastSave="0" documentId="8_{EF94FF64-C86B-411E-AEB0-41684D6EF625}" xr6:coauthVersionLast="45" xr6:coauthVersionMax="45" xr10:uidLastSave="{00000000-0000-0000-0000-000000000000}"/>
  <bookViews>
    <workbookView xWindow="-108" yWindow="-108" windowWidth="23256" windowHeight="13176" xr2:uid="{63D845CC-137D-4A68-A0C5-0E48A9DD938A}"/>
  </bookViews>
  <sheets>
    <sheet name="Déodorant" sheetId="2" r:id="rId1"/>
    <sheet name="Feuil1" sheetId="1" r:id="rId2"/>
  </sheets>
  <definedNames>
    <definedName name="_xlnm._FilterDatabase" localSheetId="0" hidden="1">Déodorant!$A$3:$K$12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2" l="1"/>
  <c r="I10" i="2" s="1"/>
  <c r="J9" i="2"/>
  <c r="K9" i="2" s="1"/>
  <c r="C8" i="2"/>
  <c r="J8" i="2" s="1"/>
  <c r="J7" i="2"/>
  <c r="I7" i="2" s="1"/>
  <c r="J6" i="2"/>
  <c r="I6" i="2" s="1"/>
  <c r="J5" i="2"/>
  <c r="K5" i="2" s="1"/>
  <c r="J4" i="2"/>
  <c r="K4" i="2" s="1"/>
  <c r="K10" i="2" l="1"/>
  <c r="I9" i="2"/>
  <c r="K6" i="2"/>
  <c r="I8" i="2"/>
  <c r="J13" i="2"/>
  <c r="I4" i="2"/>
  <c r="K7" i="2"/>
  <c r="C13" i="2"/>
  <c r="I5" i="2"/>
  <c r="I13" i="2" l="1"/>
  <c r="B1" i="2"/>
</calcChain>
</file>

<file path=xl/sharedStrings.xml><?xml version="1.0" encoding="utf-8"?>
<sst xmlns="http://schemas.openxmlformats.org/spreadsheetml/2006/main" count="18" uniqueCount="17">
  <si>
    <t>Prix de revient</t>
  </si>
  <si>
    <t>Quantité</t>
  </si>
  <si>
    <t>Produit</t>
  </si>
  <si>
    <t xml:space="preserve">% </t>
  </si>
  <si>
    <t>Prix</t>
  </si>
  <si>
    <t>Quantité/ml</t>
  </si>
  <si>
    <t>Quantité en g</t>
  </si>
  <si>
    <t>Densité</t>
  </si>
  <si>
    <t>Quantité utilisée
en ml</t>
  </si>
  <si>
    <t>Quantité utilisée en G</t>
  </si>
  <si>
    <t>Bacti-Pur</t>
  </si>
  <si>
    <t>Bisabolol</t>
  </si>
  <si>
    <t>Eau</t>
  </si>
  <si>
    <t>Fragrance</t>
  </si>
  <si>
    <t>Glycérine végétale</t>
  </si>
  <si>
    <t>Alcool ou Base Parfum de chez AZ</t>
  </si>
  <si>
    <t>Complexe déodorant Farnesol-Lemonester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</si>
</sst>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Alignment="1">
      <alignment horizontal="left" wrapText="1"/>
    </xf>
    <xf numFmtId="10" fontId="0" fillId="0" borderId="0" xfId="0" applyNumberFormat="1"/>
    <xf numFmtId="0" fontId="0" fillId="0" borderId="0" xfId="0" applyAlignment="1">
      <alignment horizontal="left" wrapText="1"/>
    </xf>
    <xf numFmtId="2" fontId="0" fillId="0" borderId="0" xfId="0" applyNumberFormat="1"/>
    <xf numFmtId="0" fontId="0" fillId="0" borderId="1" xfId="0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5" xfId="1" applyNumberFormat="1" applyFont="1" applyBorder="1"/>
    <xf numFmtId="2" fontId="0" fillId="0" borderId="1" xfId="0" applyNumberFormat="1" applyBorder="1"/>
    <xf numFmtId="0" fontId="0" fillId="0" borderId="1" xfId="0" applyBorder="1"/>
    <xf numFmtId="0" fontId="0" fillId="0" borderId="3" xfId="0" applyBorder="1"/>
    <xf numFmtId="2" fontId="0" fillId="0" borderId="4" xfId="0" applyNumberFormat="1" applyBorder="1"/>
    <xf numFmtId="0" fontId="0" fillId="0" borderId="5" xfId="0" applyBorder="1"/>
    <xf numFmtId="0" fontId="0" fillId="0" borderId="1" xfId="0" applyBorder="1" applyAlignment="1">
      <alignment wrapText="1"/>
    </xf>
    <xf numFmtId="2" fontId="0" fillId="0" borderId="0" xfId="1" applyNumberFormat="1" applyFont="1"/>
    <xf numFmtId="2" fontId="0" fillId="0" borderId="6" xfId="0" applyNumberFormat="1" applyBorder="1"/>
    <xf numFmtId="10" fontId="0" fillId="0" borderId="0" xfId="1" applyNumberFormat="1" applyFont="1"/>
  </cellXfs>
  <cellStyles count="2">
    <cellStyle name="Normal" xfId="0" builtinId="0"/>
    <cellStyle name="Pourcentage" xfId="1" builtinId="5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8CC3B-8B7D-4DCC-94B0-61AE85B5468B}">
  <dimension ref="A1:M15"/>
  <sheetViews>
    <sheetView tabSelected="1" workbookViewId="0">
      <selection activeCell="B9" sqref="B9"/>
    </sheetView>
  </sheetViews>
  <sheetFormatPr baseColWidth="10" defaultColWidth="10.6640625" defaultRowHeight="14.4" x14ac:dyDescent="0.3"/>
  <cols>
    <col min="1" max="1" width="8" customWidth="1"/>
    <col min="2" max="2" width="21.33203125" customWidth="1"/>
    <col min="3" max="3" width="7.109375" style="3" bestFit="1" customWidth="1"/>
    <col min="4" max="4" width="9" hidden="1" customWidth="1"/>
    <col min="5" max="5" width="9.33203125" hidden="1" customWidth="1"/>
    <col min="6" max="6" width="9.44140625" hidden="1" customWidth="1"/>
    <col min="7" max="7" width="12.44140625" hidden="1" customWidth="1"/>
    <col min="8" max="8" width="4.6640625" hidden="1" customWidth="1"/>
    <col min="9" max="9" width="12.33203125" hidden="1" customWidth="1"/>
    <col min="10" max="10" width="10" customWidth="1"/>
    <col min="11" max="11" width="18.5546875" hidden="1" customWidth="1"/>
    <col min="12" max="12" width="4.6640625" bestFit="1" customWidth="1"/>
    <col min="13" max="13" width="7.6640625" bestFit="1" customWidth="1"/>
  </cols>
  <sheetData>
    <row r="1" spans="1:13" ht="34.5" customHeight="1" x14ac:dyDescent="0.3">
      <c r="A1" s="1" t="s">
        <v>0</v>
      </c>
      <c r="B1" s="2">
        <f>SUM(K4:K10)</f>
        <v>3.2513438670672454</v>
      </c>
    </row>
    <row r="2" spans="1:13" ht="28.8" x14ac:dyDescent="0.3">
      <c r="A2" s="1" t="s">
        <v>1</v>
      </c>
      <c r="B2" s="4">
        <v>100</v>
      </c>
      <c r="M2" s="5"/>
    </row>
    <row r="3" spans="1:13" ht="69.75" customHeight="1" x14ac:dyDescent="0.3">
      <c r="B3" s="6" t="s">
        <v>2</v>
      </c>
      <c r="C3" s="7" t="s">
        <v>3</v>
      </c>
      <c r="D3" s="6" t="s">
        <v>4</v>
      </c>
      <c r="E3" s="8" t="s">
        <v>5</v>
      </c>
      <c r="F3" s="9" t="s">
        <v>6</v>
      </c>
      <c r="G3" s="10" t="s">
        <v>7</v>
      </c>
      <c r="H3" s="10"/>
      <c r="I3" s="8" t="s">
        <v>8</v>
      </c>
      <c r="J3" s="8" t="s">
        <v>9</v>
      </c>
      <c r="K3" s="6" t="s">
        <v>0</v>
      </c>
      <c r="L3" s="11"/>
      <c r="M3" s="11"/>
    </row>
    <row r="4" spans="1:13" ht="28.8" x14ac:dyDescent="0.3">
      <c r="B4" s="18" t="s">
        <v>15</v>
      </c>
      <c r="C4" s="12">
        <v>40</v>
      </c>
      <c r="D4" s="13">
        <v>3.5</v>
      </c>
      <c r="E4" s="14">
        <v>100</v>
      </c>
      <c r="G4" s="15">
        <v>0.81699999999999995</v>
      </c>
      <c r="H4" s="16"/>
      <c r="I4" s="13">
        <f>IF(G4="",0,J4*G4)</f>
        <v>32.68</v>
      </c>
      <c r="J4" s="13">
        <f t="shared" ref="J4:J10" si="0">C4*$B$2/100</f>
        <v>40</v>
      </c>
      <c r="K4" s="13">
        <f t="shared" ref="K4:K10" si="1">IF(G4="",(D4/F4)*J4,(D4/E4)/G4*J4)</f>
        <v>1.7135862913096698</v>
      </c>
      <c r="L4" s="11"/>
    </row>
    <row r="5" spans="1:13" x14ac:dyDescent="0.3">
      <c r="B5" s="14" t="s">
        <v>10</v>
      </c>
      <c r="C5" s="12">
        <v>1</v>
      </c>
      <c r="D5" s="13">
        <v>4.5</v>
      </c>
      <c r="E5" s="14">
        <v>10</v>
      </c>
      <c r="G5" s="17">
        <v>1.1000000000000001</v>
      </c>
      <c r="H5" s="16"/>
      <c r="I5" s="13">
        <f>IF(G5="",0,J5*G5)</f>
        <v>1.1000000000000001</v>
      </c>
      <c r="J5" s="13">
        <f t="shared" si="0"/>
        <v>1</v>
      </c>
      <c r="K5" s="13">
        <f t="shared" si="1"/>
        <v>0.40909090909090906</v>
      </c>
      <c r="L5" s="11"/>
    </row>
    <row r="6" spans="1:13" x14ac:dyDescent="0.3">
      <c r="B6" s="14" t="s">
        <v>11</v>
      </c>
      <c r="C6" s="12">
        <v>0.5</v>
      </c>
      <c r="D6" s="13">
        <v>3.5</v>
      </c>
      <c r="E6" s="14">
        <v>5</v>
      </c>
      <c r="F6" s="15"/>
      <c r="G6" s="16">
        <v>0.9</v>
      </c>
      <c r="H6" s="16"/>
      <c r="I6" s="13">
        <f>IF(G6="",0,J6*G6)</f>
        <v>0.45</v>
      </c>
      <c r="J6" s="13">
        <f t="shared" si="0"/>
        <v>0.5</v>
      </c>
      <c r="K6" s="13">
        <f t="shared" si="1"/>
        <v>0.38888888888888884</v>
      </c>
      <c r="L6" s="11"/>
    </row>
    <row r="7" spans="1:13" ht="33" customHeight="1" x14ac:dyDescent="0.3">
      <c r="B7" s="18" t="s">
        <v>16</v>
      </c>
      <c r="C7" s="12">
        <v>3</v>
      </c>
      <c r="D7" s="13">
        <v>4.5</v>
      </c>
      <c r="E7" s="14">
        <v>30</v>
      </c>
      <c r="F7" s="15"/>
      <c r="G7" s="16">
        <v>1</v>
      </c>
      <c r="H7" s="16"/>
      <c r="I7" s="13">
        <f>IF(G7="",0,J7*G7)</f>
        <v>3</v>
      </c>
      <c r="J7" s="13">
        <f t="shared" si="0"/>
        <v>3</v>
      </c>
      <c r="K7" s="13">
        <f t="shared" si="1"/>
        <v>0.44999999999999996</v>
      </c>
      <c r="L7" s="11"/>
    </row>
    <row r="8" spans="1:13" x14ac:dyDescent="0.3">
      <c r="B8" s="14" t="s">
        <v>12</v>
      </c>
      <c r="C8" s="12">
        <f>100-(SUM(C4:C7)+SUM(C9:C10))</f>
        <v>52.5</v>
      </c>
      <c r="D8" s="13">
        <v>0</v>
      </c>
      <c r="E8" s="14">
        <v>0</v>
      </c>
      <c r="F8" s="15"/>
      <c r="G8" s="16">
        <v>1</v>
      </c>
      <c r="H8" s="16"/>
      <c r="I8" s="13">
        <f>IF(G8="",0,J8*G8)</f>
        <v>52.5</v>
      </c>
      <c r="J8" s="13">
        <f t="shared" si="0"/>
        <v>52.5</v>
      </c>
      <c r="K8" s="13">
        <v>0</v>
      </c>
      <c r="L8" s="11"/>
    </row>
    <row r="9" spans="1:13" x14ac:dyDescent="0.3">
      <c r="B9" s="14" t="s">
        <v>14</v>
      </c>
      <c r="C9" s="12">
        <v>2</v>
      </c>
      <c r="D9" s="13">
        <v>7.5</v>
      </c>
      <c r="E9" s="14">
        <v>1000</v>
      </c>
      <c r="F9" s="15"/>
      <c r="G9" s="16">
        <v>1.25</v>
      </c>
      <c r="H9" s="16"/>
      <c r="I9" s="13">
        <f t="shared" ref="I9:I10" si="2">IF(G9="",0,J9*G9)</f>
        <v>2.5</v>
      </c>
      <c r="J9" s="13">
        <f t="shared" si="0"/>
        <v>2</v>
      </c>
      <c r="K9" s="13">
        <f t="shared" si="1"/>
        <v>1.2E-2</v>
      </c>
      <c r="L9" s="11"/>
    </row>
    <row r="10" spans="1:13" x14ac:dyDescent="0.3">
      <c r="B10" s="14" t="s">
        <v>13</v>
      </c>
      <c r="C10" s="12">
        <v>1</v>
      </c>
      <c r="D10" s="13">
        <v>5</v>
      </c>
      <c r="E10" s="14">
        <v>20</v>
      </c>
      <c r="F10" s="15"/>
      <c r="G10" s="16">
        <v>0.9</v>
      </c>
      <c r="H10" s="16"/>
      <c r="I10" s="13">
        <f t="shared" si="2"/>
        <v>0.9</v>
      </c>
      <c r="J10" s="13">
        <f t="shared" si="0"/>
        <v>1</v>
      </c>
      <c r="K10" s="13">
        <f t="shared" si="1"/>
        <v>0.27777777777777779</v>
      </c>
      <c r="L10" s="11"/>
    </row>
    <row r="11" spans="1:13" x14ac:dyDescent="0.3">
      <c r="B11" s="14"/>
      <c r="C11" s="12"/>
      <c r="D11" s="13"/>
      <c r="E11" s="14"/>
      <c r="F11" s="15"/>
      <c r="G11" s="16"/>
      <c r="H11" s="5"/>
      <c r="J11" s="13"/>
      <c r="K11" s="13"/>
      <c r="L11" s="11"/>
    </row>
    <row r="12" spans="1:13" x14ac:dyDescent="0.3">
      <c r="C12" s="19"/>
      <c r="D12" s="5"/>
      <c r="G12" s="5"/>
      <c r="H12" s="5"/>
      <c r="J12" s="5"/>
      <c r="K12" s="5"/>
    </row>
    <row r="13" spans="1:13" x14ac:dyDescent="0.3">
      <c r="C13" s="19">
        <f>SUM(C4:C12)</f>
        <v>100</v>
      </c>
      <c r="D13" s="5"/>
      <c r="G13" s="5"/>
      <c r="H13" s="5"/>
      <c r="I13" s="20">
        <f>SUBTOTAL(9,I4:I12)</f>
        <v>93.13000000000001</v>
      </c>
      <c r="J13" s="5">
        <f>SUBTOTAL(9,J4:J12)</f>
        <v>100</v>
      </c>
      <c r="K13" s="5"/>
    </row>
    <row r="14" spans="1:13" x14ac:dyDescent="0.3">
      <c r="C14" s="21"/>
      <c r="D14" s="5"/>
      <c r="G14" s="5"/>
      <c r="H14" s="5"/>
      <c r="J14" s="5"/>
      <c r="K14" s="5"/>
    </row>
    <row r="15" spans="1:13" x14ac:dyDescent="0.3">
      <c r="C15" s="21"/>
      <c r="D15" s="5"/>
      <c r="G15" s="5"/>
      <c r="H15" s="5"/>
      <c r="J15" s="5"/>
      <c r="K15" s="5"/>
    </row>
  </sheetData>
  <conditionalFormatting sqref="C13">
    <cfRule type="cellIs" dxfId="8" priority="9" operator="equal">
      <formula>100</formula>
    </cfRule>
    <cfRule type="cellIs" dxfId="7" priority="10" operator="lessThan">
      <formula>100</formula>
    </cfRule>
  </conditionalFormatting>
  <conditionalFormatting sqref="J4:J11">
    <cfRule type="cellIs" dxfId="6" priority="8" operator="greaterThan">
      <formula>0</formula>
    </cfRule>
  </conditionalFormatting>
  <conditionalFormatting sqref="J3:K7 K8:K10 C3:C11 J8:J11">
    <cfRule type="cellIs" dxfId="5" priority="7" operator="greaterThan">
      <formula>0</formula>
    </cfRule>
  </conditionalFormatting>
  <conditionalFormatting sqref="C6:C7">
    <cfRule type="expression" dxfId="4" priority="67">
      <formula>C6:C17&gt;L6:L17</formula>
    </cfRule>
  </conditionalFormatting>
  <conditionalFormatting sqref="C9">
    <cfRule type="expression" dxfId="3" priority="68">
      <formula>C9:C26&gt;L9:L26</formula>
    </cfRule>
  </conditionalFormatting>
  <conditionalFormatting sqref="C8">
    <cfRule type="expression" dxfId="2" priority="69">
      <formula>C8:C20&gt;L8:L20</formula>
    </cfRule>
  </conditionalFormatting>
  <conditionalFormatting sqref="C4:C5">
    <cfRule type="expression" dxfId="1" priority="71">
      <formula>C4:C12&gt;L4:L12</formula>
    </cfRule>
  </conditionalFormatting>
  <conditionalFormatting sqref="C10">
    <cfRule type="expression" dxfId="0" priority="72">
      <formula>C10:C31&gt;L10:L31</formula>
    </cfRule>
  </conditionalFormatting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08A87-5816-4492-9875-1CACDA67F449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Déodorant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mercatoris</dc:creator>
  <cp:lastModifiedBy>Nathalie mercatoris</cp:lastModifiedBy>
  <dcterms:created xsi:type="dcterms:W3CDTF">2020-01-27T11:57:15Z</dcterms:created>
  <dcterms:modified xsi:type="dcterms:W3CDTF">2020-01-27T12:37:07Z</dcterms:modified>
</cp:coreProperties>
</file>