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m\Desktop\"/>
    </mc:Choice>
  </mc:AlternateContent>
  <xr:revisionPtr revIDLastSave="0" documentId="13_ncr:1_{7765D0BE-B6C1-483B-B8F5-5EA8E8DD03FE}" xr6:coauthVersionLast="45" xr6:coauthVersionMax="45" xr10:uidLastSave="{00000000-0000-0000-0000-000000000000}"/>
  <bookViews>
    <workbookView xWindow="-108" yWindow="-108" windowWidth="23256" windowHeight="13176" xr2:uid="{EAD62332-5D69-48DE-A83F-4C3938292F3D}"/>
  </bookViews>
  <sheets>
    <sheet name="Masque" sheetId="2" r:id="rId1"/>
  </sheets>
  <definedNames>
    <definedName name="_xlnm._FilterDatabase" localSheetId="0" hidden="1">Masque!$A$3:$N$13</definedName>
    <definedName name="_xlnm.Criteria" localSheetId="0">Masque!#REF!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2" l="1"/>
  <c r="L9" i="2"/>
  <c r="K9" i="2" s="1"/>
  <c r="L8" i="2"/>
  <c r="M8" i="2" s="1"/>
  <c r="L6" i="2"/>
  <c r="K6" i="2" s="1"/>
  <c r="L5" i="2"/>
  <c r="M5" i="2" s="1"/>
  <c r="K5" i="2"/>
  <c r="L4" i="2"/>
  <c r="M4" i="2" s="1"/>
  <c r="K4" i="2"/>
  <c r="M9" i="2" l="1"/>
  <c r="M6" i="2"/>
  <c r="G7" i="2"/>
  <c r="L7" i="2" s="1"/>
  <c r="M7" i="2" s="1"/>
  <c r="K8" i="2"/>
  <c r="K7" i="2" l="1"/>
  <c r="G12" i="2"/>
  <c r="L12" i="2"/>
  <c r="B1" i="2" l="1"/>
</calcChain>
</file>

<file path=xl/sharedStrings.xml><?xml version="1.0" encoding="utf-8"?>
<sst xmlns="http://schemas.openxmlformats.org/spreadsheetml/2006/main" count="24" uniqueCount="20">
  <si>
    <t>Prix de revient</t>
  </si>
  <si>
    <t>Quantité</t>
  </si>
  <si>
    <t>Produit</t>
  </si>
  <si>
    <t>Prix</t>
  </si>
  <si>
    <t>Quantité/ml</t>
  </si>
  <si>
    <t>Quantité en g</t>
  </si>
  <si>
    <t>% Utilisé
recette (en %)</t>
  </si>
  <si>
    <t>Densité</t>
  </si>
  <si>
    <t>Quantité utilisée
en ml</t>
  </si>
  <si>
    <t>Quantité utilisée en G</t>
  </si>
  <si>
    <t>A</t>
  </si>
  <si>
    <t>BTMS</t>
  </si>
  <si>
    <t>Huile de Coco</t>
  </si>
  <si>
    <t>Huile de Neem</t>
  </si>
  <si>
    <t>B</t>
  </si>
  <si>
    <t>Eau</t>
  </si>
  <si>
    <t>C</t>
  </si>
  <si>
    <t>Cosgard</t>
  </si>
  <si>
    <t>he lavande et geranium 80/20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</si>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</sst>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10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 wrapText="1"/>
    </xf>
    <xf numFmtId="10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6" xfId="1" applyNumberFormat="1" applyFont="1" applyBorder="1"/>
    <xf numFmtId="1" fontId="0" fillId="0" borderId="1" xfId="0" applyNumberFormat="1" applyBorder="1"/>
    <xf numFmtId="2" fontId="0" fillId="0" borderId="1" xfId="0" applyNumberFormat="1" applyBorder="1"/>
    <xf numFmtId="0" fontId="0" fillId="0" borderId="1" xfId="0" applyBorder="1"/>
    <xf numFmtId="0" fontId="0" fillId="0" borderId="2" xfId="0" applyBorder="1"/>
    <xf numFmtId="2" fontId="0" fillId="0" borderId="7" xfId="1" applyNumberFormat="1" applyFont="1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0" xfId="1" applyNumberFormat="1" applyFont="1"/>
    <xf numFmtId="10" fontId="0" fillId="0" borderId="0" xfId="1" applyNumberFormat="1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2">
    <cellStyle name="Normal" xfId="0" builtinId="0"/>
    <cellStyle name="Pourcentage" xfId="1" builtinId="5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86FF8-B7B1-418D-B234-FB57BBA70445}">
  <dimension ref="A1:O17"/>
  <sheetViews>
    <sheetView tabSelected="1" workbookViewId="0">
      <selection activeCell="G6" sqref="G6"/>
    </sheetView>
  </sheetViews>
  <sheetFormatPr baseColWidth="10" defaultColWidth="10.77734375" defaultRowHeight="14.4" x14ac:dyDescent="0.3"/>
  <cols>
    <col min="1" max="1" width="8.5546875" customWidth="1"/>
    <col min="2" max="2" width="21.77734375" customWidth="1"/>
    <col min="3" max="5" width="0.44140625" customWidth="1"/>
    <col min="6" max="6" width="0.44140625" style="3" customWidth="1"/>
    <col min="7" max="7" width="6.6640625" style="3" customWidth="1"/>
    <col min="8" max="11" width="0.109375" customWidth="1"/>
    <col min="12" max="12" width="11.5546875" customWidth="1"/>
    <col min="13" max="13" width="0.109375" customWidth="1"/>
  </cols>
  <sheetData>
    <row r="1" spans="1:15" ht="28.8" x14ac:dyDescent="0.3">
      <c r="A1" s="1" t="s">
        <v>0</v>
      </c>
      <c r="B1" s="2">
        <f>SUM(M4:M9)</f>
        <v>1.0882852965747705</v>
      </c>
    </row>
    <row r="2" spans="1:15" ht="15" thickBot="1" x14ac:dyDescent="0.35">
      <c r="A2" t="s">
        <v>1</v>
      </c>
      <c r="B2">
        <v>100</v>
      </c>
      <c r="O2" s="2"/>
    </row>
    <row r="3" spans="1:15" ht="14.4" customHeight="1" x14ac:dyDescent="0.3">
      <c r="B3" s="4" t="s">
        <v>2</v>
      </c>
      <c r="C3" s="4" t="s">
        <v>3</v>
      </c>
      <c r="D3" s="4" t="s">
        <v>4</v>
      </c>
      <c r="E3" s="5" t="s">
        <v>5</v>
      </c>
      <c r="F3" s="6" t="s">
        <v>6</v>
      </c>
      <c r="G3" s="7" t="s">
        <v>19</v>
      </c>
      <c r="H3" s="8" t="s">
        <v>7</v>
      </c>
      <c r="I3" s="8"/>
      <c r="J3" s="8"/>
      <c r="K3" s="9" t="s">
        <v>8</v>
      </c>
      <c r="L3" s="9" t="s">
        <v>9</v>
      </c>
      <c r="M3" s="9" t="s">
        <v>0</v>
      </c>
      <c r="N3" s="21"/>
      <c r="O3" s="10"/>
    </row>
    <row r="4" spans="1:15" ht="14.4" customHeight="1" x14ac:dyDescent="0.3">
      <c r="A4" t="s">
        <v>10</v>
      </c>
      <c r="B4" s="14" t="s">
        <v>11</v>
      </c>
      <c r="C4" s="13">
        <v>9.5</v>
      </c>
      <c r="D4" s="14"/>
      <c r="E4" s="15">
        <v>250</v>
      </c>
      <c r="F4" s="16"/>
      <c r="G4" s="11">
        <v>10</v>
      </c>
      <c r="H4" s="17"/>
      <c r="I4" s="17"/>
      <c r="J4" s="17"/>
      <c r="K4" s="12">
        <f t="shared" ref="K4:K9" si="0">IF(H4="",0,L4*H4)</f>
        <v>0</v>
      </c>
      <c r="L4" s="13">
        <f t="shared" ref="L4:L6" si="1">G4*$B$2/100</f>
        <v>10</v>
      </c>
      <c r="M4" s="13">
        <f t="shared" ref="M4:M9" si="2">IF(H4="",(C4/E4)*L4,(C4/D4)/H4*L4)</f>
        <v>0.38</v>
      </c>
      <c r="N4" s="10"/>
    </row>
    <row r="5" spans="1:15" ht="14.4" customHeight="1" x14ac:dyDescent="0.3">
      <c r="A5" t="s">
        <v>10</v>
      </c>
      <c r="B5" s="14" t="s">
        <v>12</v>
      </c>
      <c r="C5" s="13">
        <v>9</v>
      </c>
      <c r="D5" s="14"/>
      <c r="E5" s="15">
        <v>1000</v>
      </c>
      <c r="F5" s="16"/>
      <c r="G5" s="11">
        <v>7.5</v>
      </c>
      <c r="H5" s="17"/>
      <c r="I5" s="17"/>
      <c r="J5" s="17"/>
      <c r="K5" s="12">
        <f t="shared" si="0"/>
        <v>0</v>
      </c>
      <c r="L5" s="13">
        <f t="shared" si="1"/>
        <v>7.5</v>
      </c>
      <c r="M5" s="13">
        <f t="shared" si="2"/>
        <v>6.7499999999999991E-2</v>
      </c>
      <c r="N5" s="10"/>
    </row>
    <row r="6" spans="1:15" ht="14.4" customHeight="1" x14ac:dyDescent="0.3">
      <c r="A6" t="s">
        <v>10</v>
      </c>
      <c r="B6" s="14" t="s">
        <v>13</v>
      </c>
      <c r="C6" s="13">
        <v>4.2</v>
      </c>
      <c r="D6" s="14">
        <v>100</v>
      </c>
      <c r="E6" s="15"/>
      <c r="F6" s="16"/>
      <c r="G6" s="11">
        <v>7.5</v>
      </c>
      <c r="H6" s="17">
        <v>0.95</v>
      </c>
      <c r="I6" s="17"/>
      <c r="J6" s="17"/>
      <c r="K6" s="12">
        <f t="shared" si="0"/>
        <v>7.125</v>
      </c>
      <c r="L6" s="13">
        <f t="shared" si="1"/>
        <v>7.5</v>
      </c>
      <c r="M6" s="13">
        <f t="shared" si="2"/>
        <v>0.33157894736842108</v>
      </c>
      <c r="N6" s="10"/>
    </row>
    <row r="7" spans="1:15" ht="14.4" customHeight="1" x14ac:dyDescent="0.3">
      <c r="A7" t="s">
        <v>14</v>
      </c>
      <c r="B7" s="14" t="s">
        <v>15</v>
      </c>
      <c r="C7" s="13">
        <v>0</v>
      </c>
      <c r="D7" s="14">
        <v>100</v>
      </c>
      <c r="E7" s="15"/>
      <c r="F7" s="16"/>
      <c r="G7" s="11">
        <f>100-(SUM(G4:G6)+SUM(G8:G11))</f>
        <v>73.400000000000006</v>
      </c>
      <c r="H7" s="17">
        <v>1</v>
      </c>
      <c r="I7" s="17"/>
      <c r="J7" s="17"/>
      <c r="K7" s="12">
        <f t="shared" si="0"/>
        <v>73.400000000000006</v>
      </c>
      <c r="L7" s="13">
        <f>IF(I7="x",F7,G7*$B$2/100)</f>
        <v>73.400000000000006</v>
      </c>
      <c r="M7" s="13">
        <f t="shared" si="2"/>
        <v>0</v>
      </c>
      <c r="N7" s="10"/>
    </row>
    <row r="8" spans="1:15" ht="14.4" customHeight="1" x14ac:dyDescent="0.3">
      <c r="A8" t="s">
        <v>16</v>
      </c>
      <c r="B8" s="14" t="s">
        <v>17</v>
      </c>
      <c r="C8" s="13">
        <v>5.5</v>
      </c>
      <c r="D8" s="14">
        <v>100</v>
      </c>
      <c r="E8" s="15"/>
      <c r="F8" s="16"/>
      <c r="G8" s="11">
        <v>0.6</v>
      </c>
      <c r="H8" s="17">
        <v>1.05</v>
      </c>
      <c r="I8" s="17"/>
      <c r="J8" s="17"/>
      <c r="K8" s="12">
        <f t="shared" si="0"/>
        <v>0.63</v>
      </c>
      <c r="L8" s="13">
        <f t="shared" ref="L8:L9" si="3">G8*$B$2/100</f>
        <v>0.6</v>
      </c>
      <c r="M8" s="13">
        <f t="shared" si="2"/>
        <v>3.1428571428571431E-2</v>
      </c>
      <c r="N8" s="10"/>
    </row>
    <row r="9" spans="1:15" ht="39.6" customHeight="1" x14ac:dyDescent="0.3">
      <c r="A9" t="s">
        <v>16</v>
      </c>
      <c r="B9" s="22" t="s">
        <v>18</v>
      </c>
      <c r="C9" s="13">
        <v>5</v>
      </c>
      <c r="D9" s="14">
        <v>20</v>
      </c>
      <c r="E9" s="15"/>
      <c r="F9" s="16"/>
      <c r="G9" s="11">
        <v>1</v>
      </c>
      <c r="H9" s="17">
        <v>0.9</v>
      </c>
      <c r="I9" s="17"/>
      <c r="J9" s="17"/>
      <c r="K9" s="12">
        <f t="shared" si="0"/>
        <v>0.9</v>
      </c>
      <c r="L9" s="13">
        <f t="shared" si="3"/>
        <v>1</v>
      </c>
      <c r="M9" s="13">
        <f t="shared" si="2"/>
        <v>0.27777777777777779</v>
      </c>
      <c r="N9" s="10"/>
    </row>
    <row r="10" spans="1:15" ht="14.4" customHeight="1" thickBot="1" x14ac:dyDescent="0.35">
      <c r="B10" s="14"/>
      <c r="C10" s="13"/>
      <c r="D10" s="14"/>
      <c r="E10" s="15"/>
      <c r="F10" s="18"/>
      <c r="G10" s="11"/>
      <c r="H10" s="17"/>
      <c r="I10" s="2"/>
      <c r="J10" s="2"/>
      <c r="L10" s="13"/>
      <c r="M10" s="13"/>
      <c r="N10" s="10"/>
    </row>
    <row r="11" spans="1:15" ht="14.4" customHeight="1" x14ac:dyDescent="0.3">
      <c r="C11" s="2"/>
      <c r="F11" s="19"/>
      <c r="G11" s="19"/>
      <c r="H11" s="2"/>
      <c r="I11" s="2"/>
      <c r="J11" s="2"/>
      <c r="L11" s="2"/>
      <c r="M11" s="2"/>
    </row>
    <row r="12" spans="1:15" ht="14.4" customHeight="1" x14ac:dyDescent="0.3">
      <c r="C12" s="2"/>
      <c r="F12" s="19">
        <f>SUM(F4:F9)</f>
        <v>0</v>
      </c>
      <c r="G12" s="19">
        <f>SUM(G4:G11)</f>
        <v>100</v>
      </c>
      <c r="H12" s="2"/>
      <c r="I12" s="2"/>
      <c r="J12" s="2"/>
      <c r="L12" s="2">
        <f>SUM(L4:L11)</f>
        <v>100</v>
      </c>
      <c r="M12" s="2"/>
    </row>
    <row r="13" spans="1:15" ht="14.4" customHeight="1" x14ac:dyDescent="0.3">
      <c r="C13" s="2"/>
      <c r="F13" s="20"/>
      <c r="G13" s="20"/>
      <c r="H13" s="2"/>
      <c r="I13" s="2"/>
      <c r="J13" s="2"/>
      <c r="L13" s="2"/>
      <c r="M13" s="2"/>
    </row>
    <row r="14" spans="1:15" ht="14.4" customHeight="1" x14ac:dyDescent="0.3">
      <c r="C14" s="2"/>
      <c r="F14" s="20"/>
      <c r="G14" s="20"/>
      <c r="H14" s="2"/>
      <c r="I14" s="2"/>
      <c r="J14" s="2"/>
      <c r="L14" s="2"/>
      <c r="M14" s="2"/>
    </row>
    <row r="15" spans="1:15" ht="14.4" customHeight="1" x14ac:dyDescent="0.3">
      <c r="G15" s="2"/>
    </row>
    <row r="16" spans="1:15" ht="14.4" customHeight="1" x14ac:dyDescent="0.3">
      <c r="G16" s="2"/>
    </row>
    <row r="17" ht="14.4" customHeight="1" x14ac:dyDescent="0.3"/>
  </sheetData>
  <conditionalFormatting sqref="F12:G12">
    <cfRule type="cellIs" dxfId="8" priority="4" operator="equal">
      <formula>100</formula>
    </cfRule>
    <cfRule type="cellIs" dxfId="7" priority="5" operator="lessThan">
      <formula>100</formula>
    </cfRule>
  </conditionalFormatting>
  <conditionalFormatting sqref="L4:L10">
    <cfRule type="cellIs" dxfId="6" priority="3" operator="greaterThan">
      <formula>0</formula>
    </cfRule>
  </conditionalFormatting>
  <conditionalFormatting sqref="G3:G10 L3:L10">
    <cfRule type="cellIs" dxfId="5" priority="2" operator="greaterThan">
      <formula>0</formula>
    </cfRule>
  </conditionalFormatting>
  <conditionalFormatting sqref="G9">
    <cfRule type="expression" dxfId="4" priority="39">
      <formula>G9:G30&gt;N9:N30</formula>
    </cfRule>
  </conditionalFormatting>
  <conditionalFormatting sqref="G7:G8">
    <cfRule type="expression" dxfId="3" priority="40">
      <formula>G7:G29&gt;N7:N29</formula>
    </cfRule>
  </conditionalFormatting>
  <conditionalFormatting sqref="G6">
    <cfRule type="expression" dxfId="2" priority="41">
      <formula>G6:G20&gt;N6:N20</formula>
    </cfRule>
  </conditionalFormatting>
  <conditionalFormatting sqref="G5">
    <cfRule type="expression" dxfId="1" priority="42">
      <formula>G5:G18&gt;N5:N18</formula>
    </cfRule>
  </conditionalFormatting>
  <conditionalFormatting sqref="G4">
    <cfRule type="expression" dxfId="0" priority="43">
      <formula>G4:G15&gt;N4:N15</formula>
    </cfRule>
  </conditionalFormatting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Masque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mercatoris</dc:creator>
  <cp:lastModifiedBy>Nathalie mercatoris</cp:lastModifiedBy>
  <dcterms:created xsi:type="dcterms:W3CDTF">2020-01-23T12:52:00Z</dcterms:created>
  <dcterms:modified xsi:type="dcterms:W3CDTF">2020-01-23T13:25:22Z</dcterms:modified>
</cp:coreProperties>
</file>